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Бюджет" sheetId="1" r:id="rId1"/>
  </sheets>
  <definedNames>
    <definedName name="APPT" localSheetId="0">'Бюджет'!$A$10</definedName>
    <definedName name="FIO" localSheetId="0">'Бюджет'!$F$10</definedName>
    <definedName name="SIGN" localSheetId="0">'Бюджет'!$A$10:$H$11</definedName>
  </definedNames>
  <calcPr fullCalcOnLoad="1"/>
</workbook>
</file>

<file path=xl/sharedStrings.xml><?xml version="1.0" encoding="utf-8"?>
<sst xmlns="http://schemas.openxmlformats.org/spreadsheetml/2006/main" count="361" uniqueCount="93">
  <si>
    <t>Раздел</t>
  </si>
  <si>
    <t>Подраздел</t>
  </si>
  <si>
    <t>КВР</t>
  </si>
  <si>
    <t>487</t>
  </si>
  <si>
    <t>01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</si>
  <si>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</si>
  <si>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</si>
  <si>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7770100190</t>
  </si>
  <si>
    <t>Расходы на обеспечение функций органов местного самоуправления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</si>
  <si>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</si>
  <si>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</si>
  <si>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</si>
  <si>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</si>
  <si>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</si>
  <si>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</si>
  <si>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</si>
  <si>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</si>
  <si>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852</t>
  </si>
  <si>
    <t>Уплата прочих налогов, сборов</t>
  </si>
  <si>
    <t>7770108000</t>
  </si>
  <si>
    <t>Глава местной администрации (исполнительно-распорядительного органа муниципального образования)</t>
  </si>
  <si>
    <t>11</t>
  </si>
  <si>
    <t>Резервные фонды</t>
  </si>
  <si>
    <t>7770405000</t>
  </si>
  <si>
    <t>Резервные фонды местных администраций</t>
  </si>
  <si>
    <t>870</t>
  </si>
  <si>
    <t>Резервные средства</t>
  </si>
  <si>
    <t>03</t>
  </si>
  <si>
    <t>09</t>
  </si>
  <si>
    <t>Дорожное хозяйство (дорожные фонды)</t>
  </si>
  <si>
    <t>7770402030</t>
  </si>
  <si>
    <t>Строительство, содержание, ремонт и капитальный ремонт автомобильных дорог общего пользования местного значения</t>
  </si>
  <si>
    <t>05</t>
  </si>
  <si>
    <t>Благоустройство</t>
  </si>
  <si>
    <t>7770425100</t>
  </si>
  <si>
    <t>Уличное освещение</t>
  </si>
  <si>
    <t>7770425500</t>
  </si>
  <si>
    <t>Прочие мероприятия в области благоустройства</t>
  </si>
  <si>
    <t>08</t>
  </si>
  <si>
    <t>Культура</t>
  </si>
  <si>
    <t>0520340590</t>
  </si>
  <si>
    <t>540</t>
  </si>
  <si>
    <t>Иные межбюджетные трансферты</t>
  </si>
  <si>
    <t>Итого</t>
  </si>
  <si>
    <t>Код бюджетной классификации</t>
  </si>
  <si>
    <t>% исполнения к уточненному плану</t>
  </si>
  <si>
    <t>Ведомство</t>
  </si>
  <si>
    <t>Наименование раздела,подраздела</t>
  </si>
  <si>
    <t>Код ЦСР</t>
  </si>
  <si>
    <t>Наименование целевой статьи расходов</t>
  </si>
  <si>
    <t>Наименование вида расходов</t>
  </si>
  <si>
    <t>Расходы на обеспечение деятельности муниципальных домов культуры</t>
  </si>
  <si>
    <t>Уточненный план                  на 2017 год</t>
  </si>
  <si>
    <t>7770200590</t>
  </si>
  <si>
    <t>Расходы на обеспечение деятельности муниципальных учреждений</t>
  </si>
  <si>
    <t>Другие вопросы в области культуры,кинематографии</t>
  </si>
  <si>
    <t>1410102000</t>
  </si>
  <si>
    <t>Капитальный ремонт жилищного фонда</t>
  </si>
  <si>
    <t>Жилищное хозяйство</t>
  </si>
  <si>
    <t>7770425300</t>
  </si>
  <si>
    <t>Озеленение территорий</t>
  </si>
  <si>
    <t>7770425400</t>
  </si>
  <si>
    <t>Содержание мест захоронения</t>
  </si>
  <si>
    <t xml:space="preserve">Администрация рабочего поселка Красные Баки </t>
  </si>
  <si>
    <t>853</t>
  </si>
  <si>
    <t>0700000000</t>
  </si>
  <si>
    <t>0710121290</t>
  </si>
  <si>
    <t>0720121290</t>
  </si>
  <si>
    <t>7770502030</t>
  </si>
  <si>
    <t>Общеэкономические вопросы</t>
  </si>
  <si>
    <t>Мероприятия по содействию занятости населения</t>
  </si>
  <si>
    <t>05102L5580</t>
  </si>
  <si>
    <t>7770422000</t>
  </si>
  <si>
    <t>Уплата иных платежей</t>
  </si>
  <si>
    <t>Подпрограмма "Организация и проведение общественных работ"</t>
  </si>
  <si>
    <t>Подпрограмма "Организация временного трудоустройства несовершеннолетних граждан в возрасте от 14 до 18 лет"</t>
  </si>
  <si>
    <t>Расходы за счет средств фонда на поддержку территорий</t>
  </si>
  <si>
    <t>0310405000</t>
  </si>
  <si>
    <t>Расходы на обеспечение развития и укрепления материально-технической базы муниципальных домов культуры</t>
  </si>
  <si>
    <t>02</t>
  </si>
  <si>
    <t>Коммунальное хозяйство</t>
  </si>
  <si>
    <t>7770429700</t>
  </si>
  <si>
    <t>7770529700</t>
  </si>
  <si>
    <t>77705S2600</t>
  </si>
  <si>
    <t>Расходы на проведение мероприятий по реализации проекта по поддержке местных инициатив</t>
  </si>
  <si>
    <t>Расходы на обеспечение развития и укрепления материально-технической базы муниципальных домов культуры муниципальных домов культуры</t>
  </si>
  <si>
    <t>Прочие мероприятия в области коммунального хозяйства</t>
  </si>
  <si>
    <t>Исполнение расходов бюджета рабочего поселка Красные Баки Краснобаковского района Нижегородской области за 2017 год по ведомственной структуре расходов бюджета</t>
  </si>
  <si>
    <t>7770402000</t>
  </si>
  <si>
    <t>7770525500</t>
  </si>
  <si>
    <t>Межбюджетные трансферты бюджетам поселений Краснобаковского района, передаваемые в рамках непрограммных расходов</t>
  </si>
  <si>
    <t>Исполнено за 2017 год</t>
  </si>
  <si>
    <r>
      <t xml:space="preserve">Приложение 3                                                                   к Решению Поселкового Совета 
рабочего поселка Красные Баки                                                    Краснобаковского района                                                </t>
    </r>
    <r>
      <rPr>
        <u val="single"/>
        <sz val="12"/>
        <rFont val="Times New Roman"/>
        <family val="1"/>
      </rPr>
      <t xml:space="preserve">от 25 апреля 2018 г. № 19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</si>
</sst>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horizontal="right"/>
    </xf>
    <xf numFmtId="49" fontId="8" fillId="0" borderId="12" xfId="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49" fontId="8" fillId="0" borderId="0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58"/>
  <sheetViews>
    <sheetView showGridLines="0" tabSelected="1" zoomScalePageLayoutView="0" workbookViewId="0" topLeftCell="A1">
      <selection activeCell="O3" sqref="O3"/>
    </sheetView>
  </sheetViews>
  <sheetFormatPr defaultColWidth="9.140625" defaultRowHeight="12.75" customHeight="1" outlineLevelRow="7"/>
  <cols>
    <col min="1" max="1" width="6.57421875" style="0" customWidth="1"/>
    <col min="2" max="2" width="7.57421875" style="0" customWidth="1"/>
    <col min="3" max="3" width="6.57421875" style="0" customWidth="1"/>
    <col min="4" max="4" width="30.00390625" style="0" customWidth="1"/>
    <col min="5" max="5" width="11.28125" style="0" customWidth="1"/>
    <col min="6" max="6" width="30.00390625" style="0" customWidth="1"/>
    <col min="7" max="7" width="5.421875" style="0" customWidth="1"/>
    <col min="8" max="8" width="22.140625" style="0" customWidth="1"/>
    <col min="9" max="9" width="14.421875" style="0" customWidth="1"/>
    <col min="10" max="10" width="13.00390625" style="0" customWidth="1"/>
    <col min="11" max="11" width="14.57421875" style="0" customWidth="1"/>
  </cols>
  <sheetData>
    <row r="1" spans="1:12" ht="82.5" customHeight="1">
      <c r="A1" s="5"/>
      <c r="B1" s="5"/>
      <c r="C1" s="2"/>
      <c r="D1" s="3"/>
      <c r="E1" s="3"/>
      <c r="F1" s="3"/>
      <c r="G1" s="3"/>
      <c r="H1" s="3"/>
      <c r="I1" s="30" t="s">
        <v>92</v>
      </c>
      <c r="J1" s="30"/>
      <c r="K1" s="30"/>
      <c r="L1" s="7"/>
    </row>
    <row r="2" spans="1:12" ht="14.25">
      <c r="A2" s="5"/>
      <c r="B2" s="5"/>
      <c r="C2" s="2"/>
      <c r="D2" s="27"/>
      <c r="E2" s="28"/>
      <c r="F2" s="28"/>
      <c r="G2" s="28"/>
      <c r="H2" s="28"/>
      <c r="I2" s="28"/>
      <c r="J2" s="28"/>
      <c r="K2" s="28"/>
      <c r="L2" s="4"/>
    </row>
    <row r="3" spans="1:12" ht="39" customHeight="1">
      <c r="A3" s="29" t="s">
        <v>87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6"/>
    </row>
    <row r="4" spans="1:10" ht="14.25" customHeight="1">
      <c r="A4" s="27"/>
      <c r="B4" s="28"/>
      <c r="C4" s="28"/>
      <c r="D4" s="28"/>
      <c r="E4" s="28"/>
      <c r="F4" s="28"/>
      <c r="G4" s="28"/>
      <c r="H4" s="28"/>
      <c r="I4" s="4"/>
      <c r="J4" s="4"/>
    </row>
    <row r="5" spans="1:11" ht="15" customHeight="1">
      <c r="A5" s="31" t="s">
        <v>44</v>
      </c>
      <c r="B5" s="32"/>
      <c r="C5" s="32"/>
      <c r="D5" s="32"/>
      <c r="E5" s="32"/>
      <c r="F5" s="32"/>
      <c r="G5" s="32"/>
      <c r="H5" s="33"/>
      <c r="I5" s="34" t="s">
        <v>52</v>
      </c>
      <c r="J5" s="34" t="s">
        <v>91</v>
      </c>
      <c r="K5" s="36" t="s">
        <v>45</v>
      </c>
    </row>
    <row r="6" spans="1:11" ht="49.5" customHeight="1">
      <c r="A6" s="8" t="s">
        <v>46</v>
      </c>
      <c r="B6" s="8" t="s">
        <v>0</v>
      </c>
      <c r="C6" s="8" t="s">
        <v>1</v>
      </c>
      <c r="D6" s="8" t="s">
        <v>47</v>
      </c>
      <c r="E6" s="8" t="s">
        <v>48</v>
      </c>
      <c r="F6" s="8" t="s">
        <v>49</v>
      </c>
      <c r="G6" s="8" t="s">
        <v>2</v>
      </c>
      <c r="H6" s="8" t="s">
        <v>50</v>
      </c>
      <c r="I6" s="35"/>
      <c r="J6" s="35"/>
      <c r="K6" s="37"/>
    </row>
    <row r="7" spans="1:11" ht="12.75" customHeight="1" outlineLevel="4">
      <c r="A7" s="9" t="s">
        <v>3</v>
      </c>
      <c r="B7" s="24" t="s">
        <v>63</v>
      </c>
      <c r="C7" s="25"/>
      <c r="D7" s="25"/>
      <c r="E7" s="25"/>
      <c r="F7" s="25"/>
      <c r="G7" s="25"/>
      <c r="H7" s="26"/>
      <c r="I7" s="10"/>
      <c r="J7" s="10"/>
      <c r="K7" s="10"/>
    </row>
    <row r="8" spans="1:11" ht="114" customHeight="1" outlineLevel="4">
      <c r="A8" s="11" t="s">
        <v>3</v>
      </c>
      <c r="B8" s="12" t="s">
        <v>4</v>
      </c>
      <c r="C8" s="12" t="s">
        <v>5</v>
      </c>
      <c r="D8" s="12" t="s">
        <v>6</v>
      </c>
      <c r="E8" s="11" t="s">
        <v>7</v>
      </c>
      <c r="F8" s="12" t="s">
        <v>8</v>
      </c>
      <c r="G8" s="11"/>
      <c r="H8" s="12"/>
      <c r="I8" s="10">
        <f>SUM(I9:I14)</f>
        <v>2469974.4</v>
      </c>
      <c r="J8" s="10">
        <f>SUM(J9:J14)</f>
        <v>2456754.07</v>
      </c>
      <c r="K8" s="10">
        <f>J8/I8*100</f>
        <v>99.46475842016824</v>
      </c>
    </row>
    <row r="9" spans="1:11" ht="89.25" outlineLevel="7">
      <c r="A9" s="13" t="s">
        <v>3</v>
      </c>
      <c r="B9" s="14" t="s">
        <v>4</v>
      </c>
      <c r="C9" s="14" t="s">
        <v>5</v>
      </c>
      <c r="D9" s="14" t="s">
        <v>6</v>
      </c>
      <c r="E9" s="13" t="s">
        <v>7</v>
      </c>
      <c r="F9" s="14" t="s">
        <v>8</v>
      </c>
      <c r="G9" s="13" t="s">
        <v>9</v>
      </c>
      <c r="H9" s="14" t="s">
        <v>10</v>
      </c>
      <c r="I9" s="15">
        <v>1477858.85</v>
      </c>
      <c r="J9" s="15">
        <v>1477855.05</v>
      </c>
      <c r="K9" s="15">
        <f aca="true" t="shared" si="0" ref="K9:K56">J9/I9*100</f>
        <v>99.99974287124917</v>
      </c>
    </row>
    <row r="10" spans="1:11" ht="127.5" outlineLevel="7">
      <c r="A10" s="13" t="s">
        <v>3</v>
      </c>
      <c r="B10" s="14" t="s">
        <v>4</v>
      </c>
      <c r="C10" s="14" t="s">
        <v>5</v>
      </c>
      <c r="D10" s="14" t="s">
        <v>6</v>
      </c>
      <c r="E10" s="13" t="s">
        <v>7</v>
      </c>
      <c r="F10" s="14" t="s">
        <v>8</v>
      </c>
      <c r="G10" s="13" t="s">
        <v>11</v>
      </c>
      <c r="H10" s="14" t="s">
        <v>12</v>
      </c>
      <c r="I10" s="15">
        <v>444869.55</v>
      </c>
      <c r="J10" s="15">
        <v>444868.39</v>
      </c>
      <c r="K10" s="15">
        <f t="shared" si="0"/>
        <v>99.9997392494047</v>
      </c>
    </row>
    <row r="11" spans="1:11" ht="76.5" outlineLevel="7">
      <c r="A11" s="13" t="s">
        <v>3</v>
      </c>
      <c r="B11" s="14" t="s">
        <v>4</v>
      </c>
      <c r="C11" s="14" t="s">
        <v>5</v>
      </c>
      <c r="D11" s="14" t="s">
        <v>6</v>
      </c>
      <c r="E11" s="13" t="s">
        <v>7</v>
      </c>
      <c r="F11" s="14" t="s">
        <v>8</v>
      </c>
      <c r="G11" s="13" t="s">
        <v>13</v>
      </c>
      <c r="H11" s="14" t="s">
        <v>14</v>
      </c>
      <c r="I11" s="15">
        <v>69555.87</v>
      </c>
      <c r="J11" s="15">
        <v>69555.87</v>
      </c>
      <c r="K11" s="15">
        <f t="shared" si="0"/>
        <v>100</v>
      </c>
    </row>
    <row r="12" spans="1:11" ht="76.5" outlineLevel="7">
      <c r="A12" s="13" t="s">
        <v>3</v>
      </c>
      <c r="B12" s="14" t="s">
        <v>4</v>
      </c>
      <c r="C12" s="14" t="s">
        <v>5</v>
      </c>
      <c r="D12" s="14" t="s">
        <v>6</v>
      </c>
      <c r="E12" s="13" t="s">
        <v>7</v>
      </c>
      <c r="F12" s="14" t="s">
        <v>8</v>
      </c>
      <c r="G12" s="13" t="s">
        <v>15</v>
      </c>
      <c r="H12" s="14" t="s">
        <v>16</v>
      </c>
      <c r="I12" s="15">
        <v>454690.13</v>
      </c>
      <c r="J12" s="15">
        <v>442031.4</v>
      </c>
      <c r="K12" s="15">
        <f t="shared" si="0"/>
        <v>97.21596551919876</v>
      </c>
    </row>
    <row r="13" spans="1:11" ht="76.5" outlineLevel="7">
      <c r="A13" s="13" t="s">
        <v>3</v>
      </c>
      <c r="B13" s="14" t="s">
        <v>4</v>
      </c>
      <c r="C13" s="14" t="s">
        <v>5</v>
      </c>
      <c r="D13" s="14" t="s">
        <v>6</v>
      </c>
      <c r="E13" s="13" t="s">
        <v>7</v>
      </c>
      <c r="F13" s="14" t="s">
        <v>8</v>
      </c>
      <c r="G13" s="13" t="s">
        <v>17</v>
      </c>
      <c r="H13" s="14" t="s">
        <v>18</v>
      </c>
      <c r="I13" s="15">
        <v>436.64</v>
      </c>
      <c r="J13" s="15">
        <v>0</v>
      </c>
      <c r="K13" s="15">
        <f t="shared" si="0"/>
        <v>0</v>
      </c>
    </row>
    <row r="14" spans="1:11" ht="76.5" outlineLevel="7">
      <c r="A14" s="13" t="s">
        <v>3</v>
      </c>
      <c r="B14" s="14" t="s">
        <v>4</v>
      </c>
      <c r="C14" s="14" t="s">
        <v>5</v>
      </c>
      <c r="D14" s="14" t="s">
        <v>6</v>
      </c>
      <c r="E14" s="13" t="s">
        <v>7</v>
      </c>
      <c r="F14" s="14" t="s">
        <v>8</v>
      </c>
      <c r="G14" s="13" t="s">
        <v>64</v>
      </c>
      <c r="H14" s="14" t="s">
        <v>73</v>
      </c>
      <c r="I14" s="15">
        <v>22563.36</v>
      </c>
      <c r="J14" s="15">
        <v>22443.36</v>
      </c>
      <c r="K14" s="15">
        <f t="shared" si="0"/>
        <v>99.46816431595295</v>
      </c>
    </row>
    <row r="15" spans="1:11" ht="89.25" outlineLevel="4">
      <c r="A15" s="11" t="s">
        <v>3</v>
      </c>
      <c r="B15" s="12" t="s">
        <v>4</v>
      </c>
      <c r="C15" s="12" t="s">
        <v>5</v>
      </c>
      <c r="D15" s="12" t="s">
        <v>6</v>
      </c>
      <c r="E15" s="11" t="s">
        <v>19</v>
      </c>
      <c r="F15" s="12" t="s">
        <v>20</v>
      </c>
      <c r="G15" s="11"/>
      <c r="H15" s="12"/>
      <c r="I15" s="10">
        <f>SUM(I16:I17)</f>
        <v>767812.4</v>
      </c>
      <c r="J15" s="10">
        <f>SUM(J16:J17)</f>
        <v>767811.4299999999</v>
      </c>
      <c r="K15" s="10">
        <f t="shared" si="0"/>
        <v>99.9998736670572</v>
      </c>
    </row>
    <row r="16" spans="1:11" ht="89.25" outlineLevel="7">
      <c r="A16" s="13" t="s">
        <v>3</v>
      </c>
      <c r="B16" s="14" t="s">
        <v>4</v>
      </c>
      <c r="C16" s="14" t="s">
        <v>5</v>
      </c>
      <c r="D16" s="14" t="s">
        <v>6</v>
      </c>
      <c r="E16" s="13" t="s">
        <v>19</v>
      </c>
      <c r="F16" s="14" t="s">
        <v>20</v>
      </c>
      <c r="G16" s="13" t="s">
        <v>9</v>
      </c>
      <c r="H16" s="14" t="s">
        <v>10</v>
      </c>
      <c r="I16" s="15">
        <v>589717</v>
      </c>
      <c r="J16" s="15">
        <v>589716.95</v>
      </c>
      <c r="K16" s="15">
        <f t="shared" si="0"/>
        <v>99.99999152135685</v>
      </c>
    </row>
    <row r="17" spans="1:11" ht="127.5" outlineLevel="7">
      <c r="A17" s="13" t="s">
        <v>3</v>
      </c>
      <c r="B17" s="14" t="s">
        <v>4</v>
      </c>
      <c r="C17" s="14" t="s">
        <v>5</v>
      </c>
      <c r="D17" s="14" t="s">
        <v>6</v>
      </c>
      <c r="E17" s="13" t="s">
        <v>19</v>
      </c>
      <c r="F17" s="14" t="s">
        <v>20</v>
      </c>
      <c r="G17" s="13" t="s">
        <v>11</v>
      </c>
      <c r="H17" s="14" t="s">
        <v>12</v>
      </c>
      <c r="I17" s="15">
        <v>178095.4</v>
      </c>
      <c r="J17" s="15">
        <v>178094.48</v>
      </c>
      <c r="K17" s="15">
        <f t="shared" si="0"/>
        <v>99.99948342292952</v>
      </c>
    </row>
    <row r="18" spans="1:11" ht="25.5" outlineLevel="4">
      <c r="A18" s="11" t="s">
        <v>3</v>
      </c>
      <c r="B18" s="12" t="s">
        <v>4</v>
      </c>
      <c r="C18" s="12" t="s">
        <v>21</v>
      </c>
      <c r="D18" s="12" t="s">
        <v>22</v>
      </c>
      <c r="E18" s="11" t="s">
        <v>23</v>
      </c>
      <c r="F18" s="12" t="s">
        <v>24</v>
      </c>
      <c r="G18" s="11"/>
      <c r="H18" s="12"/>
      <c r="I18" s="10">
        <v>1000</v>
      </c>
      <c r="J18" s="10">
        <v>0</v>
      </c>
      <c r="K18" s="10">
        <f t="shared" si="0"/>
        <v>0</v>
      </c>
    </row>
    <row r="19" spans="1:11" ht="25.5" outlineLevel="7">
      <c r="A19" s="13" t="s">
        <v>3</v>
      </c>
      <c r="B19" s="14" t="s">
        <v>4</v>
      </c>
      <c r="C19" s="14" t="s">
        <v>21</v>
      </c>
      <c r="D19" s="14" t="s">
        <v>22</v>
      </c>
      <c r="E19" s="13" t="s">
        <v>23</v>
      </c>
      <c r="F19" s="14" t="s">
        <v>24</v>
      </c>
      <c r="G19" s="13" t="s">
        <v>25</v>
      </c>
      <c r="H19" s="14" t="s">
        <v>26</v>
      </c>
      <c r="I19" s="15">
        <v>1000</v>
      </c>
      <c r="J19" s="15">
        <v>0</v>
      </c>
      <c r="K19" s="10">
        <f t="shared" si="0"/>
        <v>0</v>
      </c>
    </row>
    <row r="20" spans="1:11" ht="25.5" outlineLevel="7">
      <c r="A20" s="11" t="s">
        <v>3</v>
      </c>
      <c r="B20" s="12" t="s">
        <v>5</v>
      </c>
      <c r="C20" s="12" t="s">
        <v>4</v>
      </c>
      <c r="D20" s="12" t="s">
        <v>69</v>
      </c>
      <c r="E20" s="11" t="s">
        <v>65</v>
      </c>
      <c r="F20" s="12" t="s">
        <v>70</v>
      </c>
      <c r="G20" s="13"/>
      <c r="H20" s="14"/>
      <c r="I20" s="10">
        <f>SUM(I21:I22)</f>
        <v>14793.5</v>
      </c>
      <c r="J20" s="10">
        <f>SUM(J21:J22)</f>
        <v>14793.5</v>
      </c>
      <c r="K20" s="10">
        <f t="shared" si="0"/>
        <v>100</v>
      </c>
    </row>
    <row r="21" spans="1:11" ht="63.75" outlineLevel="7">
      <c r="A21" s="13" t="s">
        <v>3</v>
      </c>
      <c r="B21" s="14" t="s">
        <v>5</v>
      </c>
      <c r="C21" s="14" t="s">
        <v>4</v>
      </c>
      <c r="D21" s="14" t="s">
        <v>74</v>
      </c>
      <c r="E21" s="13" t="s">
        <v>66</v>
      </c>
      <c r="F21" s="14" t="s">
        <v>70</v>
      </c>
      <c r="G21" s="13" t="s">
        <v>15</v>
      </c>
      <c r="H21" s="14" t="s">
        <v>16</v>
      </c>
      <c r="I21" s="15">
        <v>4766.26</v>
      </c>
      <c r="J21" s="15">
        <v>4766.26</v>
      </c>
      <c r="K21" s="15">
        <f>J21/I21*100</f>
        <v>100</v>
      </c>
    </row>
    <row r="22" spans="1:11" ht="63.75" outlineLevel="7">
      <c r="A22" s="13" t="s">
        <v>3</v>
      </c>
      <c r="B22" s="14" t="s">
        <v>5</v>
      </c>
      <c r="C22" s="14" t="s">
        <v>4</v>
      </c>
      <c r="D22" s="14" t="s">
        <v>75</v>
      </c>
      <c r="E22" s="13" t="s">
        <v>67</v>
      </c>
      <c r="F22" s="14" t="s">
        <v>70</v>
      </c>
      <c r="G22" s="13" t="s">
        <v>15</v>
      </c>
      <c r="H22" s="14" t="s">
        <v>16</v>
      </c>
      <c r="I22" s="15">
        <v>10027.24</v>
      </c>
      <c r="J22" s="15">
        <v>10027.24</v>
      </c>
      <c r="K22" s="15">
        <f>J22/I22*100</f>
        <v>100</v>
      </c>
    </row>
    <row r="23" spans="1:11" ht="51" outlineLevel="4">
      <c r="A23" s="11" t="s">
        <v>3</v>
      </c>
      <c r="B23" s="12" t="s">
        <v>5</v>
      </c>
      <c r="C23" s="12" t="s">
        <v>28</v>
      </c>
      <c r="D23" s="12" t="s">
        <v>29</v>
      </c>
      <c r="E23" s="11" t="s">
        <v>30</v>
      </c>
      <c r="F23" s="12" t="s">
        <v>31</v>
      </c>
      <c r="G23" s="11"/>
      <c r="H23" s="12"/>
      <c r="I23" s="10">
        <f>SUM(I24+I25)</f>
        <v>3685710.3600000003</v>
      </c>
      <c r="J23" s="10">
        <f>SUM(J24+J25)</f>
        <v>3591420.7</v>
      </c>
      <c r="K23" s="10">
        <f t="shared" si="0"/>
        <v>97.44175068601973</v>
      </c>
    </row>
    <row r="24" spans="1:11" ht="63.75" outlineLevel="7">
      <c r="A24" s="13" t="s">
        <v>3</v>
      </c>
      <c r="B24" s="14" t="s">
        <v>5</v>
      </c>
      <c r="C24" s="14" t="s">
        <v>28</v>
      </c>
      <c r="D24" s="14" t="s">
        <v>29</v>
      </c>
      <c r="E24" s="13" t="s">
        <v>30</v>
      </c>
      <c r="F24" s="14" t="s">
        <v>31</v>
      </c>
      <c r="G24" s="13" t="s">
        <v>15</v>
      </c>
      <c r="H24" s="14" t="s">
        <v>16</v>
      </c>
      <c r="I24" s="15">
        <v>1985710.36</v>
      </c>
      <c r="J24" s="15">
        <v>1893997.7</v>
      </c>
      <c r="K24" s="15">
        <f t="shared" si="0"/>
        <v>95.381367703596</v>
      </c>
    </row>
    <row r="25" spans="1:11" ht="63.75" outlineLevel="7">
      <c r="A25" s="13" t="s">
        <v>3</v>
      </c>
      <c r="B25" s="14" t="s">
        <v>5</v>
      </c>
      <c r="C25" s="14" t="s">
        <v>28</v>
      </c>
      <c r="D25" s="14" t="s">
        <v>29</v>
      </c>
      <c r="E25" s="13" t="s">
        <v>68</v>
      </c>
      <c r="F25" s="14" t="s">
        <v>31</v>
      </c>
      <c r="G25" s="13" t="s">
        <v>15</v>
      </c>
      <c r="H25" s="14" t="s">
        <v>16</v>
      </c>
      <c r="I25" s="15">
        <v>1700000</v>
      </c>
      <c r="J25" s="15">
        <v>1697423</v>
      </c>
      <c r="K25" s="15">
        <f>J25/I25*100</f>
        <v>99.84841176470589</v>
      </c>
    </row>
    <row r="26" spans="1:11" ht="25.5" outlineLevel="7">
      <c r="A26" s="11" t="s">
        <v>3</v>
      </c>
      <c r="B26" s="12" t="s">
        <v>32</v>
      </c>
      <c r="C26" s="12" t="s">
        <v>4</v>
      </c>
      <c r="D26" s="12" t="s">
        <v>58</v>
      </c>
      <c r="E26" s="11" t="s">
        <v>56</v>
      </c>
      <c r="F26" s="12" t="s">
        <v>57</v>
      </c>
      <c r="G26" s="11"/>
      <c r="H26" s="12"/>
      <c r="I26" s="10">
        <f>I27</f>
        <v>276700</v>
      </c>
      <c r="J26" s="10">
        <f>J27</f>
        <v>181160.6</v>
      </c>
      <c r="K26" s="10">
        <f t="shared" si="0"/>
        <v>65.47184676544995</v>
      </c>
    </row>
    <row r="27" spans="1:11" ht="63.75" outlineLevel="7">
      <c r="A27" s="13" t="s">
        <v>3</v>
      </c>
      <c r="B27" s="14" t="s">
        <v>32</v>
      </c>
      <c r="C27" s="14" t="s">
        <v>4</v>
      </c>
      <c r="D27" s="14" t="s">
        <v>58</v>
      </c>
      <c r="E27" s="13" t="s">
        <v>56</v>
      </c>
      <c r="F27" s="14" t="s">
        <v>57</v>
      </c>
      <c r="G27" s="13" t="s">
        <v>15</v>
      </c>
      <c r="H27" s="14" t="s">
        <v>16</v>
      </c>
      <c r="I27" s="15">
        <v>276700</v>
      </c>
      <c r="J27" s="15">
        <v>181160.6</v>
      </c>
      <c r="K27" s="15">
        <f t="shared" si="0"/>
        <v>65.47184676544995</v>
      </c>
    </row>
    <row r="28" spans="1:11" ht="25.5" outlineLevel="7">
      <c r="A28" s="11" t="s">
        <v>3</v>
      </c>
      <c r="B28" s="12" t="s">
        <v>32</v>
      </c>
      <c r="C28" s="12" t="s">
        <v>4</v>
      </c>
      <c r="D28" s="12" t="s">
        <v>58</v>
      </c>
      <c r="E28" s="11" t="s">
        <v>88</v>
      </c>
      <c r="F28" s="12" t="s">
        <v>57</v>
      </c>
      <c r="G28" s="13"/>
      <c r="H28" s="14"/>
      <c r="I28" s="10">
        <v>15718</v>
      </c>
      <c r="J28" s="10">
        <v>15718</v>
      </c>
      <c r="K28" s="10">
        <f t="shared" si="0"/>
        <v>100</v>
      </c>
    </row>
    <row r="29" spans="1:11" ht="63.75" outlineLevel="7">
      <c r="A29" s="13" t="s">
        <v>3</v>
      </c>
      <c r="B29" s="14" t="s">
        <v>32</v>
      </c>
      <c r="C29" s="14" t="s">
        <v>4</v>
      </c>
      <c r="D29" s="14" t="s">
        <v>58</v>
      </c>
      <c r="E29" s="13" t="s">
        <v>88</v>
      </c>
      <c r="F29" s="14" t="s">
        <v>57</v>
      </c>
      <c r="G29" s="13" t="s">
        <v>15</v>
      </c>
      <c r="H29" s="14" t="s">
        <v>16</v>
      </c>
      <c r="I29" s="15">
        <v>15718</v>
      </c>
      <c r="J29" s="15">
        <v>15718</v>
      </c>
      <c r="K29" s="15">
        <f t="shared" si="0"/>
        <v>100</v>
      </c>
    </row>
    <row r="30" spans="1:11" ht="25.5" outlineLevel="7">
      <c r="A30" s="11" t="s">
        <v>3</v>
      </c>
      <c r="B30" s="12" t="s">
        <v>32</v>
      </c>
      <c r="C30" s="12" t="s">
        <v>79</v>
      </c>
      <c r="D30" s="12" t="s">
        <v>80</v>
      </c>
      <c r="E30" s="11" t="s">
        <v>81</v>
      </c>
      <c r="F30" s="12" t="s">
        <v>86</v>
      </c>
      <c r="G30" s="13"/>
      <c r="H30" s="14"/>
      <c r="I30" s="10">
        <f>I31</f>
        <v>750000</v>
      </c>
      <c r="J30" s="10">
        <f>J31</f>
        <v>750000</v>
      </c>
      <c r="K30" s="10">
        <f t="shared" si="0"/>
        <v>100</v>
      </c>
    </row>
    <row r="31" spans="1:11" ht="63.75" outlineLevel="7">
      <c r="A31" s="13" t="s">
        <v>3</v>
      </c>
      <c r="B31" s="14" t="s">
        <v>32</v>
      </c>
      <c r="C31" s="14" t="s">
        <v>79</v>
      </c>
      <c r="D31" s="14" t="s">
        <v>80</v>
      </c>
      <c r="E31" s="13" t="s">
        <v>81</v>
      </c>
      <c r="F31" s="14" t="s">
        <v>86</v>
      </c>
      <c r="G31" s="13" t="s">
        <v>15</v>
      </c>
      <c r="H31" s="14" t="s">
        <v>16</v>
      </c>
      <c r="I31" s="15">
        <v>750000</v>
      </c>
      <c r="J31" s="15">
        <v>750000</v>
      </c>
      <c r="K31" s="15">
        <f t="shared" si="0"/>
        <v>100</v>
      </c>
    </row>
    <row r="32" spans="1:11" ht="25.5" outlineLevel="7">
      <c r="A32" s="11" t="s">
        <v>3</v>
      </c>
      <c r="B32" s="12" t="s">
        <v>32</v>
      </c>
      <c r="C32" s="12" t="s">
        <v>79</v>
      </c>
      <c r="D32" s="12" t="s">
        <v>80</v>
      </c>
      <c r="E32" s="11" t="s">
        <v>82</v>
      </c>
      <c r="F32" s="12" t="s">
        <v>86</v>
      </c>
      <c r="G32" s="13"/>
      <c r="H32" s="14"/>
      <c r="I32" s="10">
        <f>I33</f>
        <v>2300000</v>
      </c>
      <c r="J32" s="10">
        <f>J33</f>
        <v>800000</v>
      </c>
      <c r="K32" s="10">
        <f t="shared" si="0"/>
        <v>34.78260869565217</v>
      </c>
    </row>
    <row r="33" spans="1:11" ht="63.75" outlineLevel="7">
      <c r="A33" s="13" t="s">
        <v>3</v>
      </c>
      <c r="B33" s="14" t="s">
        <v>32</v>
      </c>
      <c r="C33" s="14" t="s">
        <v>79</v>
      </c>
      <c r="D33" s="14" t="s">
        <v>80</v>
      </c>
      <c r="E33" s="13" t="s">
        <v>82</v>
      </c>
      <c r="F33" s="14" t="s">
        <v>86</v>
      </c>
      <c r="G33" s="13" t="s">
        <v>15</v>
      </c>
      <c r="H33" s="14" t="s">
        <v>16</v>
      </c>
      <c r="I33" s="15">
        <v>2300000</v>
      </c>
      <c r="J33" s="15">
        <v>800000</v>
      </c>
      <c r="K33" s="15">
        <f t="shared" si="0"/>
        <v>34.78260869565217</v>
      </c>
    </row>
    <row r="34" spans="1:11" ht="25.5" outlineLevel="7">
      <c r="A34" s="11" t="s">
        <v>3</v>
      </c>
      <c r="B34" s="12" t="s">
        <v>32</v>
      </c>
      <c r="C34" s="12" t="s">
        <v>27</v>
      </c>
      <c r="D34" s="12" t="s">
        <v>33</v>
      </c>
      <c r="E34" s="11" t="s">
        <v>77</v>
      </c>
      <c r="F34" s="12" t="s">
        <v>24</v>
      </c>
      <c r="G34" s="11"/>
      <c r="H34" s="14"/>
      <c r="I34" s="10">
        <v>139000</v>
      </c>
      <c r="J34" s="10">
        <v>139000</v>
      </c>
      <c r="K34" s="10">
        <f t="shared" si="0"/>
        <v>100</v>
      </c>
    </row>
    <row r="35" spans="1:11" ht="69.75" customHeight="1" outlineLevel="7">
      <c r="A35" s="13" t="s">
        <v>3</v>
      </c>
      <c r="B35" s="14" t="s">
        <v>32</v>
      </c>
      <c r="C35" s="14" t="s">
        <v>27</v>
      </c>
      <c r="D35" s="14" t="s">
        <v>33</v>
      </c>
      <c r="E35" s="13" t="s">
        <v>77</v>
      </c>
      <c r="F35" s="14" t="s">
        <v>24</v>
      </c>
      <c r="G35" s="13" t="s">
        <v>15</v>
      </c>
      <c r="H35" s="14" t="s">
        <v>16</v>
      </c>
      <c r="I35" s="15">
        <v>139000</v>
      </c>
      <c r="J35" s="15">
        <v>139000</v>
      </c>
      <c r="K35" s="15">
        <f t="shared" si="0"/>
        <v>100</v>
      </c>
    </row>
    <row r="36" spans="1:11" ht="25.5" outlineLevel="7">
      <c r="A36" s="11" t="s">
        <v>3</v>
      </c>
      <c r="B36" s="12" t="s">
        <v>32</v>
      </c>
      <c r="C36" s="12" t="s">
        <v>27</v>
      </c>
      <c r="D36" s="12" t="s">
        <v>33</v>
      </c>
      <c r="E36" s="11" t="s">
        <v>72</v>
      </c>
      <c r="F36" s="12" t="s">
        <v>76</v>
      </c>
      <c r="G36" s="13"/>
      <c r="H36" s="14"/>
      <c r="I36" s="10">
        <v>349940</v>
      </c>
      <c r="J36" s="10">
        <f>J37</f>
        <v>346090</v>
      </c>
      <c r="K36" s="15">
        <f t="shared" si="0"/>
        <v>98.89981139623936</v>
      </c>
    </row>
    <row r="37" spans="1:11" ht="63.75" outlineLevel="7">
      <c r="A37" s="13" t="s">
        <v>3</v>
      </c>
      <c r="B37" s="14" t="s">
        <v>32</v>
      </c>
      <c r="C37" s="14" t="s">
        <v>27</v>
      </c>
      <c r="D37" s="14" t="s">
        <v>33</v>
      </c>
      <c r="E37" s="13" t="s">
        <v>72</v>
      </c>
      <c r="F37" s="14" t="s">
        <v>76</v>
      </c>
      <c r="G37" s="13" t="s">
        <v>15</v>
      </c>
      <c r="H37" s="14" t="s">
        <v>16</v>
      </c>
      <c r="I37" s="15">
        <v>349940</v>
      </c>
      <c r="J37" s="15">
        <v>346090</v>
      </c>
      <c r="K37" s="15">
        <f t="shared" si="0"/>
        <v>98.89981139623936</v>
      </c>
    </row>
    <row r="38" spans="1:11" ht="12.75" outlineLevel="1">
      <c r="A38" s="11" t="s">
        <v>3</v>
      </c>
      <c r="B38" s="12" t="s">
        <v>32</v>
      </c>
      <c r="C38" s="12" t="s">
        <v>27</v>
      </c>
      <c r="D38" s="12" t="s">
        <v>33</v>
      </c>
      <c r="E38" s="11" t="s">
        <v>34</v>
      </c>
      <c r="F38" s="12" t="s">
        <v>35</v>
      </c>
      <c r="G38" s="11"/>
      <c r="H38" s="12"/>
      <c r="I38" s="10">
        <f>I39</f>
        <v>2002700</v>
      </c>
      <c r="J38" s="10">
        <f>J39</f>
        <v>1867552.65</v>
      </c>
      <c r="K38" s="10">
        <f t="shared" si="0"/>
        <v>93.25174264742597</v>
      </c>
    </row>
    <row r="39" spans="1:11" ht="63.75" outlineLevel="7">
      <c r="A39" s="13" t="s">
        <v>3</v>
      </c>
      <c r="B39" s="14" t="s">
        <v>32</v>
      </c>
      <c r="C39" s="14" t="s">
        <v>27</v>
      </c>
      <c r="D39" s="14" t="s">
        <v>33</v>
      </c>
      <c r="E39" s="13" t="s">
        <v>34</v>
      </c>
      <c r="F39" s="14" t="s">
        <v>35</v>
      </c>
      <c r="G39" s="13" t="s">
        <v>15</v>
      </c>
      <c r="H39" s="14" t="s">
        <v>16</v>
      </c>
      <c r="I39" s="15">
        <v>2002700</v>
      </c>
      <c r="J39" s="15">
        <v>1867552.65</v>
      </c>
      <c r="K39" s="15">
        <f t="shared" si="0"/>
        <v>93.25174264742597</v>
      </c>
    </row>
    <row r="40" spans="1:11" ht="12.75" outlineLevel="7">
      <c r="A40" s="11" t="s">
        <v>3</v>
      </c>
      <c r="B40" s="12" t="s">
        <v>32</v>
      </c>
      <c r="C40" s="12" t="s">
        <v>27</v>
      </c>
      <c r="D40" s="12" t="s">
        <v>33</v>
      </c>
      <c r="E40" s="11" t="s">
        <v>59</v>
      </c>
      <c r="F40" s="12" t="s">
        <v>60</v>
      </c>
      <c r="G40" s="13"/>
      <c r="H40" s="14"/>
      <c r="I40" s="10">
        <f>I41</f>
        <v>79494</v>
      </c>
      <c r="J40" s="10">
        <f>J41</f>
        <v>79494</v>
      </c>
      <c r="K40" s="10">
        <f t="shared" si="0"/>
        <v>100</v>
      </c>
    </row>
    <row r="41" spans="1:11" ht="63.75" outlineLevel="7">
      <c r="A41" s="13" t="s">
        <v>3</v>
      </c>
      <c r="B41" s="14" t="s">
        <v>32</v>
      </c>
      <c r="C41" s="14" t="s">
        <v>27</v>
      </c>
      <c r="D41" s="14" t="s">
        <v>33</v>
      </c>
      <c r="E41" s="13" t="s">
        <v>59</v>
      </c>
      <c r="F41" s="14" t="s">
        <v>60</v>
      </c>
      <c r="G41" s="13" t="s">
        <v>15</v>
      </c>
      <c r="H41" s="14" t="s">
        <v>16</v>
      </c>
      <c r="I41" s="15">
        <v>79494</v>
      </c>
      <c r="J41" s="15">
        <v>79494</v>
      </c>
      <c r="K41" s="15">
        <f t="shared" si="0"/>
        <v>100</v>
      </c>
    </row>
    <row r="42" spans="1:11" ht="12.75" outlineLevel="7">
      <c r="A42" s="11" t="s">
        <v>3</v>
      </c>
      <c r="B42" s="12" t="s">
        <v>32</v>
      </c>
      <c r="C42" s="12" t="s">
        <v>27</v>
      </c>
      <c r="D42" s="12" t="s">
        <v>33</v>
      </c>
      <c r="E42" s="11" t="s">
        <v>61</v>
      </c>
      <c r="F42" s="12" t="s">
        <v>62</v>
      </c>
      <c r="G42" s="11"/>
      <c r="H42" s="12"/>
      <c r="I42" s="10">
        <f>I43</f>
        <v>100000</v>
      </c>
      <c r="J42" s="10">
        <f>J43</f>
        <v>94171</v>
      </c>
      <c r="K42" s="10">
        <f t="shared" si="0"/>
        <v>94.171</v>
      </c>
    </row>
    <row r="43" spans="1:11" ht="63.75" outlineLevel="7">
      <c r="A43" s="13" t="s">
        <v>3</v>
      </c>
      <c r="B43" s="14" t="s">
        <v>32</v>
      </c>
      <c r="C43" s="14" t="s">
        <v>27</v>
      </c>
      <c r="D43" s="14" t="s">
        <v>33</v>
      </c>
      <c r="E43" s="13" t="s">
        <v>61</v>
      </c>
      <c r="F43" s="14" t="s">
        <v>62</v>
      </c>
      <c r="G43" s="13" t="s">
        <v>15</v>
      </c>
      <c r="H43" s="14" t="s">
        <v>16</v>
      </c>
      <c r="I43" s="15">
        <v>100000</v>
      </c>
      <c r="J43" s="15">
        <v>94171</v>
      </c>
      <c r="K43" s="15">
        <f t="shared" si="0"/>
        <v>94.171</v>
      </c>
    </row>
    <row r="44" spans="1:11" ht="25.5" outlineLevel="1">
      <c r="A44" s="11" t="s">
        <v>3</v>
      </c>
      <c r="B44" s="12" t="s">
        <v>32</v>
      </c>
      <c r="C44" s="12" t="s">
        <v>27</v>
      </c>
      <c r="D44" s="12" t="s">
        <v>33</v>
      </c>
      <c r="E44" s="11" t="s">
        <v>36</v>
      </c>
      <c r="F44" s="12" t="s">
        <v>37</v>
      </c>
      <c r="G44" s="11"/>
      <c r="H44" s="12"/>
      <c r="I44" s="10">
        <f>SUM(I45:I45)</f>
        <v>6258285.24</v>
      </c>
      <c r="J44" s="10">
        <f>SUM(J45:J45)</f>
        <v>6085236.38</v>
      </c>
      <c r="K44" s="10">
        <f t="shared" si="0"/>
        <v>97.23488378423608</v>
      </c>
    </row>
    <row r="45" spans="1:11" ht="63.75" outlineLevel="7">
      <c r="A45" s="13" t="s">
        <v>3</v>
      </c>
      <c r="B45" s="14" t="s">
        <v>32</v>
      </c>
      <c r="C45" s="14" t="s">
        <v>27</v>
      </c>
      <c r="D45" s="14" t="s">
        <v>33</v>
      </c>
      <c r="E45" s="13" t="s">
        <v>36</v>
      </c>
      <c r="F45" s="14" t="s">
        <v>37</v>
      </c>
      <c r="G45" s="13" t="s">
        <v>15</v>
      </c>
      <c r="H45" s="14" t="s">
        <v>16</v>
      </c>
      <c r="I45" s="15">
        <v>6258285.24</v>
      </c>
      <c r="J45" s="15">
        <v>6085236.38</v>
      </c>
      <c r="K45" s="15">
        <f t="shared" si="0"/>
        <v>97.23488378423608</v>
      </c>
    </row>
    <row r="46" spans="1:11" ht="63.75" outlineLevel="7">
      <c r="A46" s="11" t="s">
        <v>3</v>
      </c>
      <c r="B46" s="12" t="s">
        <v>32</v>
      </c>
      <c r="C46" s="12" t="s">
        <v>27</v>
      </c>
      <c r="D46" s="12" t="s">
        <v>33</v>
      </c>
      <c r="E46" s="11" t="s">
        <v>89</v>
      </c>
      <c r="F46" s="12" t="s">
        <v>90</v>
      </c>
      <c r="G46" s="13"/>
      <c r="H46" s="14"/>
      <c r="I46" s="10">
        <v>86700</v>
      </c>
      <c r="J46" s="10">
        <v>0</v>
      </c>
      <c r="K46" s="10">
        <f t="shared" si="0"/>
        <v>0</v>
      </c>
    </row>
    <row r="47" spans="1:11" ht="63.75" outlineLevel="7">
      <c r="A47" s="13" t="s">
        <v>3</v>
      </c>
      <c r="B47" s="14" t="s">
        <v>32</v>
      </c>
      <c r="C47" s="14" t="s">
        <v>27</v>
      </c>
      <c r="D47" s="14" t="s">
        <v>33</v>
      </c>
      <c r="E47" s="13" t="s">
        <v>89</v>
      </c>
      <c r="F47" s="14" t="s">
        <v>37</v>
      </c>
      <c r="G47" s="13" t="s">
        <v>15</v>
      </c>
      <c r="H47" s="14" t="s">
        <v>16</v>
      </c>
      <c r="I47" s="15">
        <v>86700</v>
      </c>
      <c r="J47" s="15">
        <v>0</v>
      </c>
      <c r="K47" s="15">
        <f t="shared" si="0"/>
        <v>0</v>
      </c>
    </row>
    <row r="48" spans="1:11" ht="51" outlineLevel="7">
      <c r="A48" s="11" t="s">
        <v>3</v>
      </c>
      <c r="B48" s="12" t="s">
        <v>32</v>
      </c>
      <c r="C48" s="12" t="s">
        <v>27</v>
      </c>
      <c r="D48" s="12" t="s">
        <v>33</v>
      </c>
      <c r="E48" s="11" t="s">
        <v>83</v>
      </c>
      <c r="F48" s="12" t="s">
        <v>84</v>
      </c>
      <c r="G48" s="13"/>
      <c r="H48" s="14"/>
      <c r="I48" s="10">
        <f>I49</f>
        <v>1866732</v>
      </c>
      <c r="J48" s="10">
        <f>J49</f>
        <v>1857398.34</v>
      </c>
      <c r="K48" s="10">
        <f t="shared" si="0"/>
        <v>99.5</v>
      </c>
    </row>
    <row r="49" spans="1:11" ht="63.75" outlineLevel="7">
      <c r="A49" s="13" t="s">
        <v>3</v>
      </c>
      <c r="B49" s="14" t="s">
        <v>32</v>
      </c>
      <c r="C49" s="14" t="s">
        <v>27</v>
      </c>
      <c r="D49" s="14" t="s">
        <v>33</v>
      </c>
      <c r="E49" s="13" t="s">
        <v>83</v>
      </c>
      <c r="F49" s="23" t="s">
        <v>84</v>
      </c>
      <c r="G49" s="13" t="s">
        <v>15</v>
      </c>
      <c r="H49" s="14" t="s">
        <v>16</v>
      </c>
      <c r="I49" s="15">
        <v>1866732</v>
      </c>
      <c r="J49" s="15">
        <v>1857398.34</v>
      </c>
      <c r="K49" s="15">
        <f t="shared" si="0"/>
        <v>99.5</v>
      </c>
    </row>
    <row r="50" spans="1:11" ht="63.75" outlineLevel="4">
      <c r="A50" s="11" t="s">
        <v>3</v>
      </c>
      <c r="B50" s="12" t="s">
        <v>38</v>
      </c>
      <c r="C50" s="12" t="s">
        <v>4</v>
      </c>
      <c r="D50" s="12" t="s">
        <v>39</v>
      </c>
      <c r="E50" s="11" t="s">
        <v>71</v>
      </c>
      <c r="F50" s="21" t="s">
        <v>85</v>
      </c>
      <c r="G50" s="11"/>
      <c r="H50" s="12"/>
      <c r="I50" s="10">
        <f>I51</f>
        <v>200000</v>
      </c>
      <c r="J50" s="10">
        <f>J51</f>
        <v>200000</v>
      </c>
      <c r="K50" s="10">
        <f t="shared" si="0"/>
        <v>100</v>
      </c>
    </row>
    <row r="51" spans="1:11" ht="51" outlineLevel="4">
      <c r="A51" s="13" t="s">
        <v>3</v>
      </c>
      <c r="B51" s="14" t="s">
        <v>38</v>
      </c>
      <c r="C51" s="14" t="s">
        <v>4</v>
      </c>
      <c r="D51" s="14" t="s">
        <v>39</v>
      </c>
      <c r="E51" s="13" t="s">
        <v>71</v>
      </c>
      <c r="F51" s="14" t="s">
        <v>78</v>
      </c>
      <c r="G51" s="13" t="s">
        <v>41</v>
      </c>
      <c r="H51" s="14" t="s">
        <v>42</v>
      </c>
      <c r="I51" s="15">
        <v>200000</v>
      </c>
      <c r="J51" s="15">
        <v>200000</v>
      </c>
      <c r="K51" s="15">
        <f>J51/I51*100</f>
        <v>100</v>
      </c>
    </row>
    <row r="52" spans="1:11" ht="38.25" outlineLevel="4">
      <c r="A52" s="11" t="s">
        <v>3</v>
      </c>
      <c r="B52" s="12" t="s">
        <v>38</v>
      </c>
      <c r="C52" s="12" t="s">
        <v>4</v>
      </c>
      <c r="D52" s="12" t="s">
        <v>39</v>
      </c>
      <c r="E52" s="11" t="s">
        <v>40</v>
      </c>
      <c r="F52" s="12" t="s">
        <v>51</v>
      </c>
      <c r="G52" s="13"/>
      <c r="H52" s="14"/>
      <c r="I52" s="10">
        <f>I53</f>
        <v>10197003.74</v>
      </c>
      <c r="J52" s="10">
        <f>J53</f>
        <v>10197003.74</v>
      </c>
      <c r="K52" s="10">
        <f t="shared" si="0"/>
        <v>100</v>
      </c>
    </row>
    <row r="53" spans="1:11" ht="38.25" outlineLevel="7">
      <c r="A53" s="13" t="s">
        <v>3</v>
      </c>
      <c r="B53" s="14" t="s">
        <v>38</v>
      </c>
      <c r="C53" s="14" t="s">
        <v>4</v>
      </c>
      <c r="D53" s="14" t="s">
        <v>39</v>
      </c>
      <c r="E53" s="13" t="s">
        <v>40</v>
      </c>
      <c r="F53" s="14" t="s">
        <v>51</v>
      </c>
      <c r="G53" s="13" t="s">
        <v>41</v>
      </c>
      <c r="H53" s="14" t="s">
        <v>42</v>
      </c>
      <c r="I53" s="15">
        <v>10197003.74</v>
      </c>
      <c r="J53" s="15">
        <v>10197003.74</v>
      </c>
      <c r="K53" s="15">
        <f t="shared" si="0"/>
        <v>100</v>
      </c>
    </row>
    <row r="54" spans="1:11" s="20" customFormat="1" ht="38.25" outlineLevel="7">
      <c r="A54" s="11" t="s">
        <v>3</v>
      </c>
      <c r="B54" s="12" t="s">
        <v>38</v>
      </c>
      <c r="C54" s="12" t="s">
        <v>5</v>
      </c>
      <c r="D54" s="12" t="s">
        <v>55</v>
      </c>
      <c r="E54" s="11" t="s">
        <v>53</v>
      </c>
      <c r="F54" s="22" t="s">
        <v>54</v>
      </c>
      <c r="G54" s="11"/>
      <c r="H54" s="12"/>
      <c r="I54" s="10">
        <f>I55</f>
        <v>237996.26</v>
      </c>
      <c r="J54" s="10">
        <f>J55</f>
        <v>237996.26</v>
      </c>
      <c r="K54" s="10">
        <f t="shared" si="0"/>
        <v>100</v>
      </c>
    </row>
    <row r="55" spans="1:11" ht="38.25" outlineLevel="7">
      <c r="A55" s="13" t="s">
        <v>3</v>
      </c>
      <c r="B55" s="14" t="s">
        <v>38</v>
      </c>
      <c r="C55" s="14" t="s">
        <v>5</v>
      </c>
      <c r="D55" s="14" t="s">
        <v>55</v>
      </c>
      <c r="E55" s="13" t="s">
        <v>53</v>
      </c>
      <c r="F55" s="19" t="s">
        <v>54</v>
      </c>
      <c r="G55" s="13" t="s">
        <v>41</v>
      </c>
      <c r="H55" s="14" t="s">
        <v>42</v>
      </c>
      <c r="I55" s="15">
        <v>237996.26</v>
      </c>
      <c r="J55" s="15">
        <v>237996.26</v>
      </c>
      <c r="K55" s="15">
        <f t="shared" si="0"/>
        <v>100</v>
      </c>
    </row>
    <row r="56" spans="1:11" ht="12.75">
      <c r="A56" s="16" t="s">
        <v>43</v>
      </c>
      <c r="B56" s="17"/>
      <c r="C56" s="17"/>
      <c r="D56" s="17"/>
      <c r="E56" s="16"/>
      <c r="F56" s="17"/>
      <c r="G56" s="16"/>
      <c r="H56" s="17"/>
      <c r="I56" s="18">
        <f>I8+I15+I18+I20+I23+I26+I28+I30+I32+I34+I36+I38+I40+I42+I44+I46+I48+I50+I52+I54</f>
        <v>31799559.900000002</v>
      </c>
      <c r="J56" s="18">
        <f>J8+J15+J18+J20+J23+J26+J28+J30+J32+J34+J36+J38+J40+J42+J44+J46+J48+J50+J52+J54</f>
        <v>29681600.670000006</v>
      </c>
      <c r="K56" s="10">
        <f t="shared" si="0"/>
        <v>93.33965867244598</v>
      </c>
    </row>
    <row r="57" ht="42.75" customHeight="1">
      <c r="A57" s="1"/>
    </row>
    <row r="58" ht="42.75" customHeight="1">
      <c r="A58" s="1"/>
    </row>
  </sheetData>
  <sheetProtection/>
  <mergeCells count="9">
    <mergeCell ref="B7:H7"/>
    <mergeCell ref="D2:K2"/>
    <mergeCell ref="A3:K3"/>
    <mergeCell ref="I1:K1"/>
    <mergeCell ref="A5:H5"/>
    <mergeCell ref="I5:I6"/>
    <mergeCell ref="J5:J6"/>
    <mergeCell ref="K5:K6"/>
    <mergeCell ref="A4:H4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2013-08-01T10:33:54Z</cp:lastPrinted>
  <dcterms:created xsi:type="dcterms:W3CDTF">2002-03-11T10:22:12Z</dcterms:created>
  <dcterms:modified xsi:type="dcterms:W3CDTF">2018-04-19T11:18:42Z</dcterms:modified>
  <cp:category/>
  <cp:version/>
  <cp:contentType/>
  <cp:contentStatus/>
</cp:coreProperties>
</file>